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35" documentId="11_D23DE35DB51AEBE6583C92D86F56C378F877A86A" xr6:coauthVersionLast="47" xr6:coauthVersionMax="47" xr10:uidLastSave="{12C41F29-A119-4C9A-B564-F4F0C8A9B2F5}"/>
  <bookViews>
    <workbookView xWindow="-120" yWindow="-120" windowWidth="38640" windowHeight="21120" xr2:uid="{00000000-000D-0000-FFFF-FFFF00000000}"/>
  </bookViews>
  <sheets>
    <sheet name="Lot N°03 MENUISERIES EXTERIEUR" sheetId="1" r:id="rId1"/>
  </sheets>
  <definedNames>
    <definedName name="_xlnm.Print_Titles" localSheetId="0">'Lot N°03 MENUISERIES EXTERIEUR'!$1:$2</definedName>
    <definedName name="_xlnm.Print_Area" localSheetId="0">'Lot N°03 MENUISERIES EXTERIEUR'!$A$1:$G$77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1" l="1"/>
  <c r="G6" i="1" l="1"/>
  <c r="G8" i="1"/>
  <c r="G13" i="1"/>
  <c r="G14" i="1"/>
  <c r="G16" i="1"/>
  <c r="G19" i="1"/>
  <c r="G22" i="1"/>
  <c r="G25" i="1"/>
  <c r="G28" i="1"/>
  <c r="G31" i="1"/>
  <c r="G35" i="1"/>
  <c r="G36" i="1"/>
  <c r="G39" i="1"/>
  <c r="G40" i="1"/>
  <c r="G42" i="1"/>
  <c r="G43" i="1"/>
  <c r="G44" i="1"/>
  <c r="G46" i="1"/>
  <c r="G51" i="1"/>
  <c r="G52" i="1"/>
  <c r="G57" i="1"/>
  <c r="G59" i="1" s="1"/>
  <c r="B64" i="1"/>
  <c r="G54" i="1" l="1"/>
  <c r="G63" i="1" l="1"/>
  <c r="G64" i="1" s="1"/>
  <c r="G65" i="1" s="1"/>
</calcChain>
</file>

<file path=xl/sharedStrings.xml><?xml version="1.0" encoding="utf-8"?>
<sst xmlns="http://schemas.openxmlformats.org/spreadsheetml/2006/main" count="165" uniqueCount="159">
  <si>
    <t>U</t>
  </si>
  <si>
    <t>Prix en €</t>
  </si>
  <si>
    <t>Total en €</t>
  </si>
  <si>
    <t>2</t>
  </si>
  <si>
    <t>DESCRIPTION DES OUVRAGES</t>
  </si>
  <si>
    <t>CH3</t>
  </si>
  <si>
    <t>2.1</t>
  </si>
  <si>
    <t>PROTOTYPE</t>
  </si>
  <si>
    <t>CH4</t>
  </si>
  <si>
    <t xml:space="preserve">2.1 1 </t>
  </si>
  <si>
    <t>PROTYPE P1</t>
  </si>
  <si>
    <t>ens</t>
  </si>
  <si>
    <t>ART</t>
  </si>
  <si>
    <t>TLG-S541</t>
  </si>
  <si>
    <t>Total PROTOTYPE</t>
  </si>
  <si>
    <t>STOT</t>
  </si>
  <si>
    <t>2.2</t>
  </si>
  <si>
    <t>MENUISERIES EXTERIEURES ALUMINIUM</t>
  </si>
  <si>
    <t>CH4</t>
  </si>
  <si>
    <t>2.2.3</t>
  </si>
  <si>
    <t>MENUISERIES ALUMINIUM</t>
  </si>
  <si>
    <t>CH5</t>
  </si>
  <si>
    <t>2.2.3.2</t>
  </si>
  <si>
    <t>PORTES D'ACCES AUTOMATIQUE</t>
  </si>
  <si>
    <t>CH6</t>
  </si>
  <si>
    <t xml:space="preserve">2.2.3.2 1 </t>
  </si>
  <si>
    <t>EM-N-02 - PORTE COULISSANTE AUTOMATIQUE EXTERIEURE - 30 dB</t>
  </si>
  <si>
    <t>M²</t>
  </si>
  <si>
    <t>ART</t>
  </si>
  <si>
    <t>GRV-O371</t>
  </si>
  <si>
    <t xml:space="preserve">2.2.3.2 2 </t>
  </si>
  <si>
    <t>EM-N-03 - PORTE COULISSANTE AUTOMATIQUE INTERIEURE</t>
  </si>
  <si>
    <t>m²</t>
  </si>
  <si>
    <t>ART</t>
  </si>
  <si>
    <t>MAP-C933</t>
  </si>
  <si>
    <t>2.2.3.3</t>
  </si>
  <si>
    <t>MENUISERIES EXTERIEURES ALUMINIUM</t>
  </si>
  <si>
    <t>CH6</t>
  </si>
  <si>
    <t xml:space="preserve">2.2.3.3 1 </t>
  </si>
  <si>
    <t>EM-E-01 - CHÂSSIS FIXE  - 30 dB</t>
  </si>
  <si>
    <t>m²</t>
  </si>
  <si>
    <t>ART</t>
  </si>
  <si>
    <t>MAP-C935</t>
  </si>
  <si>
    <t xml:space="preserve">2.2.3.3 2 </t>
  </si>
  <si>
    <t>EM-E-02 - CHÂSSIS FIXE  - 30 dB</t>
  </si>
  <si>
    <t>m²</t>
  </si>
  <si>
    <t>ART</t>
  </si>
  <si>
    <t>MAP-C821</t>
  </si>
  <si>
    <t xml:space="preserve">2.2.3.3 3 </t>
  </si>
  <si>
    <t>EM-N-01 - ENSEMBLE MENUISE - 30 dB</t>
  </si>
  <si>
    <t>m²</t>
  </si>
  <si>
    <t>ART</t>
  </si>
  <si>
    <t>MAP-C822</t>
  </si>
  <si>
    <t xml:space="preserve">2.2.3.3 4 </t>
  </si>
  <si>
    <t>EM-S-01 - ENSEMBLE MENUISE  - 30 dB</t>
  </si>
  <si>
    <t>m²</t>
  </si>
  <si>
    <t>ART</t>
  </si>
  <si>
    <t>MAP-C934</t>
  </si>
  <si>
    <t xml:space="preserve">2.2.3.3 5 </t>
  </si>
  <si>
    <t>EM-O-01 - ENSEMBLE VITRÉ COULISSANT  - 30 dB</t>
  </si>
  <si>
    <t>m²</t>
  </si>
  <si>
    <t>ART</t>
  </si>
  <si>
    <t>MAP-C939</t>
  </si>
  <si>
    <t xml:space="preserve">2.2.3.3 6 </t>
  </si>
  <si>
    <t>EM-O-02 - ENSEMBLE MENUISE - 30 dB</t>
  </si>
  <si>
    <t>m²</t>
  </si>
  <si>
    <t>ART</t>
  </si>
  <si>
    <t>MAP-C938</t>
  </si>
  <si>
    <t>2.2.3.4</t>
  </si>
  <si>
    <t>MENUISERIES INTERIEURES ALUMINIUM</t>
  </si>
  <si>
    <t>CH6</t>
  </si>
  <si>
    <t xml:space="preserve">2.2.3.4 1 </t>
  </si>
  <si>
    <t>EM-E-03 - CHÂSSIS FIXE - EI30 - 45 dB</t>
  </si>
  <si>
    <t>m²</t>
  </si>
  <si>
    <t>ART</t>
  </si>
  <si>
    <t>MAP-C823</t>
  </si>
  <si>
    <t xml:space="preserve">2.2.3.4 2 </t>
  </si>
  <si>
    <t>EM-I-01 - ENSEMBLE MENUISÉ - EI30 - 45 dB</t>
  </si>
  <si>
    <t>m²</t>
  </si>
  <si>
    <t>ART</t>
  </si>
  <si>
    <t>MAP-C824</t>
  </si>
  <si>
    <t xml:space="preserve">2.2.3.4 3 </t>
  </si>
  <si>
    <t>EM-I-02 - ENSEMBLE MENUISÉ  - 25 dB</t>
  </si>
  <si>
    <t>m²</t>
  </si>
  <si>
    <t>ART</t>
  </si>
  <si>
    <t>MAP-C936</t>
  </si>
  <si>
    <t xml:space="preserve">2.2.3.4 4 </t>
  </si>
  <si>
    <t>EM-I-03 - ENSEMBLE MENUISE  - EI30 - 45 dB</t>
  </si>
  <si>
    <t>m²</t>
  </si>
  <si>
    <t>ART</t>
  </si>
  <si>
    <t>MAP-C937</t>
  </si>
  <si>
    <t>2.2.4</t>
  </si>
  <si>
    <t>OUVRAGES DIVERS</t>
  </si>
  <si>
    <t>CH5</t>
  </si>
  <si>
    <t xml:space="preserve">2.2.4 1 </t>
  </si>
  <si>
    <t>OSSATURES SUPPORTS POUR ENSEMBLE DES CHASSIS MENUISES</t>
  </si>
  <si>
    <t>ens</t>
  </si>
  <si>
    <t>ART</t>
  </si>
  <si>
    <t>SYD-I680</t>
  </si>
  <si>
    <t>EQUERRE SUPPORT</t>
  </si>
  <si>
    <t>ens</t>
  </si>
  <si>
    <t>ART</t>
  </si>
  <si>
    <t>TLG-L370</t>
  </si>
  <si>
    <t xml:space="preserve">2.2.4 2 </t>
  </si>
  <si>
    <t>BAVETTES METALLIQUES</t>
  </si>
  <si>
    <t>ml</t>
  </si>
  <si>
    <t>ART</t>
  </si>
  <si>
    <t>OCL-D596</t>
  </si>
  <si>
    <t>2.2.5</t>
  </si>
  <si>
    <t>GESTIONS DES CLES</t>
  </si>
  <si>
    <t>CH5</t>
  </si>
  <si>
    <t xml:space="preserve">2.2.5 1 </t>
  </si>
  <si>
    <t>CANONS PROVISOIRES</t>
  </si>
  <si>
    <t>ft</t>
  </si>
  <si>
    <t>ART</t>
  </si>
  <si>
    <t>MAP-C513</t>
  </si>
  <si>
    <t>Total MENUISERIES EXTERIEURES ALUMINIUM</t>
  </si>
  <si>
    <t>STOT</t>
  </si>
  <si>
    <t>2.3</t>
  </si>
  <si>
    <t>OCCULTATIONS</t>
  </si>
  <si>
    <t>CH4</t>
  </si>
  <si>
    <t xml:space="preserve">2.3 1 </t>
  </si>
  <si>
    <t>STORES EXTERIEURS MOTORISES SUR COULISSES</t>
  </si>
  <si>
    <t>m²</t>
  </si>
  <si>
    <t>ART</t>
  </si>
  <si>
    <t>OCL-J831</t>
  </si>
  <si>
    <t xml:space="preserve">2.3 2 </t>
  </si>
  <si>
    <t>STORES EXTÉRIEURS MOTORISÉS AVEC GUIDAGE PAR CABLE</t>
  </si>
  <si>
    <t>m²</t>
  </si>
  <si>
    <t>ART</t>
  </si>
  <si>
    <t>TLG-R746</t>
  </si>
  <si>
    <t>Total OCCULTATIONS</t>
  </si>
  <si>
    <t>STOT</t>
  </si>
  <si>
    <t>2.4</t>
  </si>
  <si>
    <t>DIVERS</t>
  </si>
  <si>
    <t>CH4</t>
  </si>
  <si>
    <t xml:space="preserve">2.4 1 </t>
  </si>
  <si>
    <t>STORES BANNES MOTORISES</t>
  </si>
  <si>
    <t>u</t>
  </si>
  <si>
    <t>ART</t>
  </si>
  <si>
    <t>OCL-D422</t>
  </si>
  <si>
    <t>Total DIVERS</t>
  </si>
  <si>
    <t>STOT</t>
  </si>
  <si>
    <t>Montant HT du Lot N°03 MENUISERIES EXTERIEURES ALUMINIUM</t>
  </si>
  <si>
    <t>TOTHT</t>
  </si>
  <si>
    <t>TVA</t>
  </si>
  <si>
    <t>Montant TTC</t>
  </si>
  <si>
    <t>TOTTTC</t>
  </si>
  <si>
    <t>Quantité Moe</t>
  </si>
  <si>
    <t>Quantité Entreprise</t>
  </si>
  <si>
    <t>Pour mémoire : EM-I-01 - ENSEMBLE MENUISÉ - Vitrage non issue de réemploi</t>
  </si>
  <si>
    <t xml:space="preserve">                  Prix  :                                   € Ht / m²</t>
  </si>
  <si>
    <t>Pour mémoire : EM-E-01 - Non issue de réemploi</t>
  </si>
  <si>
    <t>Pour mémoire : EM-E-02 - Non issue de réemploi</t>
  </si>
  <si>
    <t>Pour mémoire : EM-N-01 - Non issue de réemploi</t>
  </si>
  <si>
    <t>Pour mémoire : EM-S-01 - Non issue de réemploi</t>
  </si>
  <si>
    <t>Pour mémoire : EM-O-01 - Non issue de réemploi</t>
  </si>
  <si>
    <t>Pour mémoire : EM-O-02 - Non issue de réemploi</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</si>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</sst>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6">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b/>
      <sz val="9"/>
      <color theme="9"/>
      <name val="Arial"/>
      <family val="2"/>
    </font>
    <font>
      <b/>
      <sz val="9"/>
      <color theme="9"/>
      <name val="Arial"/>
      <family val="1"/>
    </font>
    <font>
      <sz val="10"/>
      <color theme="9"/>
      <name val="Arial"/>
      <family val="1"/>
    </font>
    <font>
      <sz val="11"/>
      <color theme="9"/>
      <name val="Calibri"/>
      <family val="2"/>
      <scheme val="minor"/>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style="thin">
        <color rgb="FF000000"/>
      </top>
      <bottom/>
      <diagonal/>
    </border>
    <border>
      <left style="thin">
        <color rgb="FF000000"/>
      </left>
      <right/>
      <top style="thin">
        <color rgb="FF000000"/>
      </top>
      <bottom/>
      <diagonal/>
    </border>
    <border>
      <left style="hair">
        <color rgb="FF000000"/>
      </left>
      <right style="hair">
        <color rgb="FF000000"/>
      </right>
      <top/>
      <bottom/>
      <diagonal/>
    </border>
    <border>
      <left/>
      <right style="hair">
        <color rgb="FF000000"/>
      </right>
      <top style="thin">
        <color rgb="FF000000"/>
      </top>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4">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0" fillId="0" borderId="18" xfId="0" applyBorder="1" applyAlignment="1">
      <alignment horizontal="left" vertical="top" wrapText="1"/>
    </xf>
    <xf numFmtId="0" fontId="0" fillId="0" borderId="6" xfId="0" applyBorder="1" applyAlignment="1">
      <alignment horizontal="left" vertical="top" wrapText="1"/>
    </xf>
    <xf numFmtId="0" fontId="1" fillId="2" borderId="11" xfId="1" applyFill="1" applyBorder="1">
      <alignment horizontal="left" vertical="top" wrapText="1"/>
    </xf>
    <xf numFmtId="0" fontId="4" fillId="0" borderId="13" xfId="10" applyBorder="1">
      <alignment horizontal="left" vertical="top" wrapText="1"/>
    </xf>
    <xf numFmtId="0" fontId="0" fillId="0" borderId="8"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7" xfId="1" applyFill="1" applyBorder="1">
      <alignment horizontal="left" vertical="top" wrapText="1"/>
    </xf>
    <xf numFmtId="0" fontId="7" fillId="0" borderId="9" xfId="14" applyBorder="1">
      <alignment horizontal="left" vertical="top" wrapText="1"/>
    </xf>
    <xf numFmtId="0" fontId="1" fillId="0" borderId="17" xfId="1" applyBorder="1">
      <alignment horizontal="left" vertical="top" wrapText="1"/>
    </xf>
    <xf numFmtId="0" fontId="11" fillId="0" borderId="16" xfId="27" applyBorder="1">
      <alignment horizontal="left" vertical="top" wrapText="1"/>
    </xf>
    <xf numFmtId="0" fontId="0" fillId="0" borderId="8" xfId="0" applyBorder="1" applyAlignment="1" applyProtection="1">
      <alignment horizontal="left" vertical="top"/>
      <protection locked="0"/>
    </xf>
    <xf numFmtId="165" fontId="0" fillId="0" borderId="8" xfId="0" applyNumberFormat="1" applyBorder="1" applyAlignment="1" applyProtection="1">
      <alignment horizontal="center" vertical="top" wrapText="1"/>
      <protection locked="0"/>
    </xf>
    <xf numFmtId="164" fontId="0" fillId="0" borderId="8"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9" fillId="0" borderId="2"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1" fillId="0" borderId="11" xfId="17" applyFont="1" applyBorder="1">
      <alignment horizontal="left" vertical="top" wrapText="1"/>
    </xf>
    <xf numFmtId="0" fontId="6" fillId="0" borderId="13" xfId="17" applyBorder="1">
      <alignment horizontal="left" vertical="top" wrapText="1"/>
    </xf>
    <xf numFmtId="164" fontId="0" fillId="0" borderId="10" xfId="0" applyNumberFormat="1" applyBorder="1" applyAlignment="1">
      <alignment horizontal="right" vertical="top" wrapText="1"/>
    </xf>
    <xf numFmtId="0" fontId="0" fillId="0" borderId="12" xfId="0" applyBorder="1" applyAlignment="1">
      <alignment horizontal="left" vertical="top" wrapText="1"/>
    </xf>
    <xf numFmtId="0" fontId="19" fillId="0" borderId="7" xfId="0" applyFont="1" applyBorder="1" applyAlignment="1">
      <alignment horizontal="left" vertical="top" wrapText="1"/>
    </xf>
    <xf numFmtId="0" fontId="0" fillId="0" borderId="9" xfId="0" applyBorder="1" applyAlignment="1">
      <alignment horizontal="left" vertical="top" wrapText="1"/>
    </xf>
    <xf numFmtId="0" fontId="1" fillId="2" borderId="17" xfId="1" applyFill="1" applyBorder="1">
      <alignment horizontal="left" vertical="top" wrapText="1"/>
    </xf>
    <xf numFmtId="0" fontId="7" fillId="0" borderId="16" xfId="14" applyBorder="1">
      <alignment horizontal="left" vertical="top" wrapText="1"/>
    </xf>
    <xf numFmtId="0" fontId="8" fillId="0" borderId="16" xfId="18" applyBorder="1">
      <alignment horizontal="left" vertical="top" wrapText="1"/>
    </xf>
    <xf numFmtId="0" fontId="9" fillId="0" borderId="16" xfId="22" applyBorder="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21" fillId="0" borderId="16" xfId="27" applyFont="1" applyBorder="1">
      <alignment horizontal="left" vertical="top" wrapText="1"/>
    </xf>
    <xf numFmtId="0" fontId="22" fillId="0" borderId="16" xfId="27" applyFont="1" applyBorder="1">
      <alignment horizontal="left" vertical="top" wrapText="1"/>
    </xf>
    <xf numFmtId="0" fontId="23" fillId="0" borderId="17" xfId="1" applyFont="1" applyBorder="1">
      <alignment horizontal="left" vertical="top" wrapText="1"/>
    </xf>
    <xf numFmtId="0" fontId="24" fillId="0" borderId="8" xfId="0" applyFont="1" applyBorder="1" applyAlignment="1" applyProtection="1">
      <alignment horizontal="left" vertical="top"/>
      <protection locked="0"/>
    </xf>
    <xf numFmtId="164" fontId="24" fillId="0" borderId="8" xfId="0" applyNumberFormat="1" applyFont="1" applyBorder="1" applyAlignment="1" applyProtection="1">
      <alignment horizontal="center" vertical="top" wrapText="1"/>
      <protection locked="0"/>
    </xf>
    <xf numFmtId="164" fontId="24" fillId="0" borderId="15" xfId="0" applyNumberFormat="1" applyFont="1" applyBorder="1" applyAlignment="1" applyProtection="1">
      <alignment horizontal="right" vertical="top" wrapText="1"/>
      <protection locked="0"/>
    </xf>
    <xf numFmtId="0" fontId="24" fillId="0" borderId="0" xfId="0" applyFont="1"/>
    <xf numFmtId="49" fontId="24" fillId="0" borderId="0" xfId="0" applyNumberFormat="1" applyFont="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5"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856380</xdr:colOff>
      <xdr:row>0</xdr:row>
      <xdr:rowOff>135342</xdr:rowOff>
    </xdr:from>
    <xdr:to>
      <xdr:col>6</xdr:col>
      <xdr:colOff>209160</xdr:colOff>
      <xdr:row>0</xdr:row>
      <xdr:rowOff>590713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N°03 MENUISERIES EXTERIEURES ALUMINIUM</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56241</xdr:rowOff>
    </xdr:from>
    <xdr:to>
      <xdr:col>1</xdr:col>
      <xdr:colOff>1428570</xdr:colOff>
      <xdr:row>0</xdr:row>
      <xdr:rowOff>551163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77"/>
  <sheetViews>
    <sheetView showGridLines="0" tabSelected="1" view="pageBreakPreview" zoomScale="60" zoomScaleNormal="115" workbookViewId="0">
      <pane xSplit="2" ySplit="2" topLeftCell="C55" activePane="bottomRight" state="frozen"/>
      <selection pane="topRight" activeCell="C1" sqref="C1"/>
      <selection pane="bottomLeft" activeCell="A3" sqref="A3"/>
      <selection pane="bottomRight" activeCell="L71" sqref="L71"/>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50"/>
      <c r="B1" s="51"/>
      <c r="C1" s="51"/>
      <c r="D1" s="51"/>
      <c r="E1" s="51"/>
      <c r="F1" s="51"/>
      <c r="G1" s="52"/>
    </row>
    <row r="2" spans="1:703" ht="30">
      <c r="A2" s="1"/>
      <c r="B2" s="2"/>
      <c r="C2" s="3" t="s">
        <v>0</v>
      </c>
      <c r="D2" s="4" t="s">
        <v>148</v>
      </c>
      <c r="E2" s="4" t="s">
        <v>149</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9" t="s">
        <v>11</v>
      </c>
      <c r="D6" s="20">
        <v>1</v>
      </c>
      <c r="E6" s="20"/>
      <c r="F6" s="21"/>
      <c r="G6" s="22">
        <f>ROUND(E6*F6,2)</f>
        <v>0</v>
      </c>
      <c r="ZZ6" t="s">
        <v>12</v>
      </c>
      <c r="AAA6" s="14" t="s">
        <v>13</v>
      </c>
    </row>
    <row r="7" spans="1:703">
      <c r="A7" s="23"/>
      <c r="B7" s="24"/>
      <c r="C7" s="12"/>
      <c r="D7" s="12"/>
      <c r="E7" s="12"/>
      <c r="F7" s="12"/>
      <c r="G7" s="25"/>
    </row>
    <row r="8" spans="1:703">
      <c r="A8" s="26"/>
      <c r="B8" s="27" t="s">
        <v>14</v>
      </c>
      <c r="C8" s="12"/>
      <c r="D8" s="12"/>
      <c r="E8" s="12"/>
      <c r="F8" s="12"/>
      <c r="G8" s="28">
        <f>SUBTOTAL(109,G6:G7)</f>
        <v>0</v>
      </c>
      <c r="H8" s="29"/>
      <c r="ZZ8" t="s">
        <v>15</v>
      </c>
    </row>
    <row r="9" spans="1:703">
      <c r="A9" s="30"/>
      <c r="B9" s="31"/>
      <c r="C9" s="12"/>
      <c r="D9" s="12"/>
      <c r="E9" s="12"/>
      <c r="F9" s="12"/>
      <c r="G9" s="9"/>
    </row>
    <row r="10" spans="1:703" ht="31.5">
      <c r="A10" s="32" t="s">
        <v>16</v>
      </c>
      <c r="B10" s="33" t="s">
        <v>17</v>
      </c>
      <c r="C10" s="12"/>
      <c r="D10" s="12"/>
      <c r="E10" s="12"/>
      <c r="F10" s="12"/>
      <c r="G10" s="13"/>
      <c r="ZZ10" t="s">
        <v>18</v>
      </c>
      <c r="AAA10" s="14"/>
    </row>
    <row r="11" spans="1:703">
      <c r="A11" s="32" t="s">
        <v>19</v>
      </c>
      <c r="B11" s="34" t="s">
        <v>20</v>
      </c>
      <c r="C11" s="12"/>
      <c r="D11" s="12"/>
      <c r="E11" s="12"/>
      <c r="F11" s="12"/>
      <c r="G11" s="13"/>
      <c r="ZZ11" t="s">
        <v>21</v>
      </c>
      <c r="AAA11" s="14"/>
    </row>
    <row r="12" spans="1:703">
      <c r="A12" s="32" t="s">
        <v>22</v>
      </c>
      <c r="B12" s="35" t="s">
        <v>23</v>
      </c>
      <c r="C12" s="12"/>
      <c r="D12" s="12"/>
      <c r="E12" s="12"/>
      <c r="F12" s="12"/>
      <c r="G12" s="13"/>
      <c r="ZZ12" t="s">
        <v>24</v>
      </c>
      <c r="AAA12" s="14"/>
    </row>
    <row r="13" spans="1:703" ht="24">
      <c r="A13" s="17" t="s">
        <v>25</v>
      </c>
      <c r="B13" s="18" t="s">
        <v>26</v>
      </c>
      <c r="C13" s="19" t="s">
        <v>27</v>
      </c>
      <c r="D13" s="21">
        <v>4.25</v>
      </c>
      <c r="E13" s="21"/>
      <c r="F13" s="21"/>
      <c r="G13" s="22">
        <f>ROUND(E13*F13,2)</f>
        <v>0</v>
      </c>
      <c r="ZZ13" t="s">
        <v>28</v>
      </c>
      <c r="AAA13" s="14" t="s">
        <v>29</v>
      </c>
    </row>
    <row r="14" spans="1:703" ht="24">
      <c r="A14" s="17" t="s">
        <v>30</v>
      </c>
      <c r="B14" s="18" t="s">
        <v>31</v>
      </c>
      <c r="C14" s="19" t="s">
        <v>32</v>
      </c>
      <c r="D14" s="21">
        <v>8.35</v>
      </c>
      <c r="E14" s="21"/>
      <c r="F14" s="21"/>
      <c r="G14" s="22">
        <f>ROUND(E14*F14,2)</f>
        <v>0</v>
      </c>
      <c r="ZZ14" t="s">
        <v>33</v>
      </c>
      <c r="AAA14" s="14" t="s">
        <v>34</v>
      </c>
    </row>
    <row r="15" spans="1:703">
      <c r="A15" s="32" t="s">
        <v>35</v>
      </c>
      <c r="B15" s="35" t="s">
        <v>36</v>
      </c>
      <c r="C15" s="12"/>
      <c r="D15" s="12"/>
      <c r="E15" s="12"/>
      <c r="F15" s="12"/>
      <c r="G15" s="13"/>
      <c r="ZZ15" t="s">
        <v>37</v>
      </c>
      <c r="AAA15" s="14"/>
    </row>
    <row r="16" spans="1:703">
      <c r="A16" s="17" t="s">
        <v>38</v>
      </c>
      <c r="B16" s="18" t="s">
        <v>39</v>
      </c>
      <c r="C16" s="19" t="s">
        <v>40</v>
      </c>
      <c r="D16" s="21">
        <v>7.29</v>
      </c>
      <c r="E16" s="21"/>
      <c r="F16" s="21"/>
      <c r="G16" s="22">
        <f t="shared" ref="G16:G31" si="0">ROUND(E16*F16,2)</f>
        <v>0</v>
      </c>
      <c r="ZZ16" t="s">
        <v>41</v>
      </c>
      <c r="AAA16" s="14" t="s">
        <v>42</v>
      </c>
    </row>
    <row r="17" spans="1:703" s="48" customFormat="1">
      <c r="A17" s="44"/>
      <c r="B17" s="43" t="s">
        <v>152</v>
      </c>
      <c r="C17" s="45"/>
      <c r="D17" s="46"/>
      <c r="E17" s="46"/>
      <c r="F17" s="46"/>
      <c r="G17" s="47"/>
      <c r="AAA17" s="49"/>
    </row>
    <row r="18" spans="1:703" s="48" customFormat="1">
      <c r="A18" s="44"/>
      <c r="B18" s="43" t="s">
        <v>151</v>
      </c>
      <c r="C18" s="45"/>
      <c r="D18" s="46"/>
      <c r="E18" s="46"/>
      <c r="F18" s="46"/>
      <c r="G18" s="47"/>
      <c r="AAA18" s="49"/>
    </row>
    <row r="19" spans="1:703">
      <c r="A19" s="17" t="s">
        <v>43</v>
      </c>
      <c r="B19" s="18" t="s">
        <v>44</v>
      </c>
      <c r="C19" s="19" t="s">
        <v>45</v>
      </c>
      <c r="D19" s="21">
        <v>48.92</v>
      </c>
      <c r="E19" s="21"/>
      <c r="F19" s="21"/>
      <c r="G19" s="22">
        <f t="shared" si="0"/>
        <v>0</v>
      </c>
      <c r="ZZ19" t="s">
        <v>46</v>
      </c>
      <c r="AAA19" s="14" t="s">
        <v>47</v>
      </c>
    </row>
    <row r="20" spans="1:703" s="48" customFormat="1">
      <c r="A20" s="44"/>
      <c r="B20" s="43" t="s">
        <v>153</v>
      </c>
      <c r="C20" s="45"/>
      <c r="D20" s="46"/>
      <c r="E20" s="46"/>
      <c r="F20" s="46"/>
      <c r="G20" s="47"/>
      <c r="AAA20" s="49"/>
    </row>
    <row r="21" spans="1:703" s="48" customFormat="1">
      <c r="A21" s="44"/>
      <c r="B21" s="43" t="s">
        <v>151</v>
      </c>
      <c r="C21" s="45"/>
      <c r="D21" s="46"/>
      <c r="E21" s="46"/>
      <c r="F21" s="46"/>
      <c r="G21" s="47"/>
      <c r="AAA21" s="49"/>
    </row>
    <row r="22" spans="1:703">
      <c r="A22" s="17" t="s">
        <v>48</v>
      </c>
      <c r="B22" s="18" t="s">
        <v>49</v>
      </c>
      <c r="C22" s="19" t="s">
        <v>50</v>
      </c>
      <c r="D22" s="21">
        <v>16.75</v>
      </c>
      <c r="E22" s="21"/>
      <c r="F22" s="21"/>
      <c r="G22" s="22">
        <f t="shared" si="0"/>
        <v>0</v>
      </c>
      <c r="ZZ22" t="s">
        <v>51</v>
      </c>
      <c r="AAA22" s="14" t="s">
        <v>52</v>
      </c>
    </row>
    <row r="23" spans="1:703" s="48" customFormat="1">
      <c r="A23" s="44"/>
      <c r="B23" s="43" t="s">
        <v>154</v>
      </c>
      <c r="C23" s="45"/>
      <c r="D23" s="46"/>
      <c r="E23" s="46"/>
      <c r="F23" s="46"/>
      <c r="G23" s="47"/>
      <c r="AAA23" s="49"/>
    </row>
    <row r="24" spans="1:703" s="48" customFormat="1">
      <c r="A24" s="44"/>
      <c r="B24" s="43" t="s">
        <v>151</v>
      </c>
      <c r="C24" s="45"/>
      <c r="D24" s="46"/>
      <c r="E24" s="46"/>
      <c r="F24" s="46"/>
      <c r="G24" s="47"/>
      <c r="AAA24" s="49"/>
    </row>
    <row r="25" spans="1:703">
      <c r="A25" s="17" t="s">
        <v>53</v>
      </c>
      <c r="B25" s="18" t="s">
        <v>54</v>
      </c>
      <c r="C25" s="19" t="s">
        <v>55</v>
      </c>
      <c r="D25" s="21">
        <v>5.42</v>
      </c>
      <c r="E25" s="21"/>
      <c r="F25" s="21"/>
      <c r="G25" s="22">
        <f t="shared" si="0"/>
        <v>0</v>
      </c>
      <c r="ZZ25" t="s">
        <v>56</v>
      </c>
      <c r="AAA25" s="14" t="s">
        <v>57</v>
      </c>
    </row>
    <row r="26" spans="1:703" s="48" customFormat="1">
      <c r="A26" s="44"/>
      <c r="B26" s="43" t="s">
        <v>155</v>
      </c>
      <c r="C26" s="45"/>
      <c r="D26" s="46"/>
      <c r="E26" s="46"/>
      <c r="F26" s="46"/>
      <c r="G26" s="47"/>
      <c r="AAA26" s="49"/>
    </row>
    <row r="27" spans="1:703" s="48" customFormat="1">
      <c r="A27" s="44"/>
      <c r="B27" s="43" t="s">
        <v>151</v>
      </c>
      <c r="C27" s="45"/>
      <c r="D27" s="46"/>
      <c r="E27" s="46"/>
      <c r="F27" s="46"/>
      <c r="G27" s="47"/>
      <c r="AAA27" s="49"/>
    </row>
    <row r="28" spans="1:703">
      <c r="A28" s="17" t="s">
        <v>58</v>
      </c>
      <c r="B28" s="18" t="s">
        <v>59</v>
      </c>
      <c r="C28" s="19" t="s">
        <v>60</v>
      </c>
      <c r="D28" s="21">
        <v>60.9</v>
      </c>
      <c r="E28" s="21"/>
      <c r="F28" s="21"/>
      <c r="G28" s="22">
        <f t="shared" si="0"/>
        <v>0</v>
      </c>
      <c r="ZZ28" t="s">
        <v>61</v>
      </c>
      <c r="AAA28" s="14" t="s">
        <v>62</v>
      </c>
    </row>
    <row r="29" spans="1:703" s="48" customFormat="1">
      <c r="A29" s="44"/>
      <c r="B29" s="43" t="s">
        <v>156</v>
      </c>
      <c r="C29" s="45"/>
      <c r="D29" s="46"/>
      <c r="E29" s="46"/>
      <c r="F29" s="46"/>
      <c r="G29" s="47"/>
      <c r="AAA29" s="49"/>
    </row>
    <row r="30" spans="1:703" s="48" customFormat="1">
      <c r="A30" s="44"/>
      <c r="B30" s="43" t="s">
        <v>151</v>
      </c>
      <c r="C30" s="45"/>
      <c r="D30" s="46"/>
      <c r="E30" s="46"/>
      <c r="F30" s="46"/>
      <c r="G30" s="47"/>
      <c r="AAA30" s="49"/>
    </row>
    <row r="31" spans="1:703">
      <c r="A31" s="17" t="s">
        <v>63</v>
      </c>
      <c r="B31" s="18" t="s">
        <v>64</v>
      </c>
      <c r="C31" s="19" t="s">
        <v>65</v>
      </c>
      <c r="D31" s="21">
        <v>20.23</v>
      </c>
      <c r="E31" s="21"/>
      <c r="F31" s="21"/>
      <c r="G31" s="22">
        <f t="shared" si="0"/>
        <v>0</v>
      </c>
      <c r="ZZ31" t="s">
        <v>66</v>
      </c>
      <c r="AAA31" s="14" t="s">
        <v>67</v>
      </c>
    </row>
    <row r="32" spans="1:703" s="48" customFormat="1">
      <c r="A32" s="44"/>
      <c r="B32" s="43" t="s">
        <v>157</v>
      </c>
      <c r="C32" s="45"/>
      <c r="D32" s="46"/>
      <c r="E32" s="46"/>
      <c r="F32" s="46"/>
      <c r="G32" s="47"/>
      <c r="AAA32" s="49"/>
    </row>
    <row r="33" spans="1:703" s="48" customFormat="1">
      <c r="A33" s="44"/>
      <c r="B33" s="43" t="s">
        <v>151</v>
      </c>
      <c r="C33" s="45"/>
      <c r="D33" s="46"/>
      <c r="E33" s="46"/>
      <c r="F33" s="46"/>
      <c r="G33" s="47"/>
      <c r="AAA33" s="49"/>
    </row>
    <row r="34" spans="1:703">
      <c r="A34" s="32" t="s">
        <v>68</v>
      </c>
      <c r="B34" s="35" t="s">
        <v>69</v>
      </c>
      <c r="C34" s="12"/>
      <c r="D34" s="12"/>
      <c r="E34" s="12"/>
      <c r="F34" s="12"/>
      <c r="G34" s="13"/>
      <c r="ZZ34" t="s">
        <v>70</v>
      </c>
      <c r="AAA34" s="14"/>
    </row>
    <row r="35" spans="1:703">
      <c r="A35" s="17" t="s">
        <v>71</v>
      </c>
      <c r="B35" s="18" t="s">
        <v>72</v>
      </c>
      <c r="C35" s="19" t="s">
        <v>73</v>
      </c>
      <c r="D35" s="21">
        <v>28.38</v>
      </c>
      <c r="E35" s="21"/>
      <c r="F35" s="21"/>
      <c r="G35" s="22">
        <f>ROUND(E35*F35,2)</f>
        <v>0</v>
      </c>
      <c r="ZZ35" t="s">
        <v>74</v>
      </c>
      <c r="AAA35" s="14" t="s">
        <v>75</v>
      </c>
    </row>
    <row r="36" spans="1:703">
      <c r="A36" s="17" t="s">
        <v>76</v>
      </c>
      <c r="B36" s="18" t="s">
        <v>77</v>
      </c>
      <c r="C36" s="19" t="s">
        <v>78</v>
      </c>
      <c r="D36" s="21">
        <v>11.48</v>
      </c>
      <c r="E36" s="21"/>
      <c r="F36" s="21"/>
      <c r="G36" s="22">
        <f>ROUND(E36*F36,2)</f>
        <v>0</v>
      </c>
      <c r="ZZ36" t="s">
        <v>79</v>
      </c>
      <c r="AAA36" s="14" t="s">
        <v>80</v>
      </c>
    </row>
    <row r="37" spans="1:703" s="48" customFormat="1" ht="24">
      <c r="A37" s="44"/>
      <c r="B37" s="42" t="s">
        <v>150</v>
      </c>
      <c r="C37" s="45"/>
      <c r="D37" s="46"/>
      <c r="E37" s="46"/>
      <c r="F37" s="46"/>
      <c r="G37" s="47"/>
      <c r="AAA37" s="49"/>
    </row>
    <row r="38" spans="1:703" s="48" customFormat="1">
      <c r="A38" s="44"/>
      <c r="B38" s="43" t="s">
        <v>151</v>
      </c>
      <c r="C38" s="45"/>
      <c r="D38" s="46"/>
      <c r="E38" s="46"/>
      <c r="F38" s="46"/>
      <c r="G38" s="47"/>
      <c r="AAA38" s="49"/>
    </row>
    <row r="39" spans="1:703">
      <c r="A39" s="17" t="s">
        <v>81</v>
      </c>
      <c r="B39" s="18" t="s">
        <v>82</v>
      </c>
      <c r="C39" s="19" t="s">
        <v>83</v>
      </c>
      <c r="D39" s="21">
        <v>28.24</v>
      </c>
      <c r="E39" s="21"/>
      <c r="F39" s="21"/>
      <c r="G39" s="22">
        <f>ROUND(E39*F39,2)</f>
        <v>0</v>
      </c>
      <c r="ZZ39" t="s">
        <v>84</v>
      </c>
      <c r="AAA39" s="14" t="s">
        <v>85</v>
      </c>
    </row>
    <row r="40" spans="1:703">
      <c r="A40" s="17" t="s">
        <v>86</v>
      </c>
      <c r="B40" s="18" t="s">
        <v>87</v>
      </c>
      <c r="C40" s="19" t="s">
        <v>88</v>
      </c>
      <c r="D40" s="21">
        <v>17.7</v>
      </c>
      <c r="E40" s="21"/>
      <c r="F40" s="21"/>
      <c r="G40" s="22">
        <f>ROUND(E40*F40,2)</f>
        <v>0</v>
      </c>
      <c r="ZZ40" t="s">
        <v>89</v>
      </c>
      <c r="AAA40" s="14" t="s">
        <v>90</v>
      </c>
    </row>
    <row r="41" spans="1:703">
      <c r="A41" s="32" t="s">
        <v>91</v>
      </c>
      <c r="B41" s="34" t="s">
        <v>92</v>
      </c>
      <c r="C41" s="12"/>
      <c r="D41" s="12"/>
      <c r="E41" s="12"/>
      <c r="F41" s="12"/>
      <c r="G41" s="13"/>
      <c r="ZZ41" t="s">
        <v>93</v>
      </c>
      <c r="AAA41" s="14"/>
    </row>
    <row r="42" spans="1:703" ht="24">
      <c r="A42" s="17" t="s">
        <v>94</v>
      </c>
      <c r="B42" s="18" t="s">
        <v>95</v>
      </c>
      <c r="C42" s="19" t="s">
        <v>96</v>
      </c>
      <c r="D42" s="20">
        <v>1</v>
      </c>
      <c r="E42" s="20"/>
      <c r="F42" s="21"/>
      <c r="G42" s="22">
        <f>ROUND(E42*F42,2)</f>
        <v>0</v>
      </c>
      <c r="ZZ42" t="s">
        <v>97</v>
      </c>
      <c r="AAA42" s="14" t="s">
        <v>98</v>
      </c>
    </row>
    <row r="43" spans="1:703">
      <c r="A43" s="17"/>
      <c r="B43" s="18" t="s">
        <v>99</v>
      </c>
      <c r="C43" s="19" t="s">
        <v>100</v>
      </c>
      <c r="D43" s="20">
        <v>1</v>
      </c>
      <c r="E43" s="20"/>
      <c r="F43" s="21"/>
      <c r="G43" s="22">
        <f>ROUND(E43*F43,2)</f>
        <v>0</v>
      </c>
      <c r="ZZ43" t="s">
        <v>101</v>
      </c>
      <c r="AAA43" s="14" t="s">
        <v>102</v>
      </c>
    </row>
    <row r="44" spans="1:703">
      <c r="A44" s="17" t="s">
        <v>103</v>
      </c>
      <c r="B44" s="18" t="s">
        <v>104</v>
      </c>
      <c r="C44" s="19" t="s">
        <v>105</v>
      </c>
      <c r="D44" s="21">
        <v>73.099999999999994</v>
      </c>
      <c r="E44" s="21"/>
      <c r="F44" s="21"/>
      <c r="G44" s="22">
        <f>ROUND(E44*F44,2)</f>
        <v>0</v>
      </c>
      <c r="ZZ44" t="s">
        <v>106</v>
      </c>
      <c r="AAA44" s="14" t="s">
        <v>107</v>
      </c>
    </row>
    <row r="45" spans="1:703">
      <c r="A45" s="32" t="s">
        <v>108</v>
      </c>
      <c r="B45" s="34" t="s">
        <v>109</v>
      </c>
      <c r="C45" s="12"/>
      <c r="D45" s="12"/>
      <c r="E45" s="12"/>
      <c r="F45" s="12"/>
      <c r="G45" s="13"/>
      <c r="ZZ45" t="s">
        <v>110</v>
      </c>
      <c r="AAA45" s="14"/>
    </row>
    <row r="46" spans="1:703">
      <c r="A46" s="17" t="s">
        <v>111</v>
      </c>
      <c r="B46" s="18" t="s">
        <v>112</v>
      </c>
      <c r="C46" s="19" t="s">
        <v>113</v>
      </c>
      <c r="D46" s="20">
        <v>1</v>
      </c>
      <c r="E46" s="20"/>
      <c r="F46" s="21"/>
      <c r="G46" s="22">
        <f>ROUND(E46*F46,2)</f>
        <v>0</v>
      </c>
      <c r="ZZ46" t="s">
        <v>114</v>
      </c>
      <c r="AAA46" s="14" t="s">
        <v>115</v>
      </c>
    </row>
    <row r="47" spans="1:703">
      <c r="A47" s="23"/>
      <c r="B47" s="24"/>
      <c r="C47" s="12"/>
      <c r="D47" s="12"/>
      <c r="E47" s="12"/>
      <c r="F47" s="12"/>
      <c r="G47" s="25"/>
    </row>
    <row r="48" spans="1:703" ht="28.5">
      <c r="A48" s="26"/>
      <c r="B48" s="27" t="s">
        <v>116</v>
      </c>
      <c r="C48" s="12"/>
      <c r="D48" s="12"/>
      <c r="E48" s="12"/>
      <c r="F48" s="12"/>
      <c r="G48" s="28">
        <f>SUBTOTAL(109,G11:G47)</f>
        <v>0</v>
      </c>
      <c r="H48" s="29"/>
      <c r="ZZ48" t="s">
        <v>117</v>
      </c>
    </row>
    <row r="49" spans="1:703">
      <c r="A49" s="30"/>
      <c r="B49" s="31"/>
      <c r="C49" s="12"/>
      <c r="D49" s="12"/>
      <c r="E49" s="12"/>
      <c r="F49" s="12"/>
      <c r="G49" s="9"/>
    </row>
    <row r="50" spans="1:703" ht="15.75">
      <c r="A50" s="32" t="s">
        <v>118</v>
      </c>
      <c r="B50" s="33" t="s">
        <v>119</v>
      </c>
      <c r="C50" s="12"/>
      <c r="D50" s="12"/>
      <c r="E50" s="12"/>
      <c r="F50" s="12"/>
      <c r="G50" s="13"/>
      <c r="ZZ50" t="s">
        <v>120</v>
      </c>
      <c r="AAA50" s="14"/>
    </row>
    <row r="51" spans="1:703">
      <c r="A51" s="17" t="s">
        <v>121</v>
      </c>
      <c r="B51" s="18" t="s">
        <v>122</v>
      </c>
      <c r="C51" s="19" t="s">
        <v>123</v>
      </c>
      <c r="D51" s="21">
        <v>2.7</v>
      </c>
      <c r="E51" s="21"/>
      <c r="F51" s="21"/>
      <c r="G51" s="22">
        <f>ROUND(E51*F51,2)</f>
        <v>0</v>
      </c>
      <c r="ZZ51" t="s">
        <v>124</v>
      </c>
      <c r="AAA51" s="14" t="s">
        <v>125</v>
      </c>
    </row>
    <row r="52" spans="1:703" ht="24">
      <c r="A52" s="17" t="s">
        <v>126</v>
      </c>
      <c r="B52" s="18" t="s">
        <v>127</v>
      </c>
      <c r="C52" s="19" t="s">
        <v>128</v>
      </c>
      <c r="D52" s="21">
        <v>130.05000000000001</v>
      </c>
      <c r="E52" s="21"/>
      <c r="F52" s="21"/>
      <c r="G52" s="22">
        <f>ROUND(E52*F52,2)</f>
        <v>0</v>
      </c>
      <c r="ZZ52" t="s">
        <v>129</v>
      </c>
      <c r="AAA52" s="14" t="s">
        <v>130</v>
      </c>
    </row>
    <row r="53" spans="1:703">
      <c r="A53" s="23"/>
      <c r="B53" s="24"/>
      <c r="C53" s="12"/>
      <c r="D53" s="12"/>
      <c r="E53" s="12"/>
      <c r="F53" s="12"/>
      <c r="G53" s="25"/>
    </row>
    <row r="54" spans="1:703">
      <c r="A54" s="26"/>
      <c r="B54" s="27" t="s">
        <v>131</v>
      </c>
      <c r="C54" s="12"/>
      <c r="D54" s="12"/>
      <c r="E54" s="12"/>
      <c r="F54" s="12"/>
      <c r="G54" s="28">
        <f>SUBTOTAL(109,G51:G53)</f>
        <v>0</v>
      </c>
      <c r="H54" s="29"/>
      <c r="ZZ54" t="s">
        <v>132</v>
      </c>
    </row>
    <row r="55" spans="1:703">
      <c r="A55" s="30"/>
      <c r="B55" s="31"/>
      <c r="C55" s="12"/>
      <c r="D55" s="12"/>
      <c r="E55" s="12"/>
      <c r="F55" s="12"/>
      <c r="G55" s="9"/>
    </row>
    <row r="56" spans="1:703" ht="15.75">
      <c r="A56" s="32" t="s">
        <v>133</v>
      </c>
      <c r="B56" s="33" t="s">
        <v>134</v>
      </c>
      <c r="C56" s="12"/>
      <c r="D56" s="12"/>
      <c r="E56" s="12"/>
      <c r="F56" s="12"/>
      <c r="G56" s="13"/>
      <c r="ZZ56" t="s">
        <v>135</v>
      </c>
      <c r="AAA56" s="14"/>
    </row>
    <row r="57" spans="1:703">
      <c r="A57" s="17" t="s">
        <v>136</v>
      </c>
      <c r="B57" s="18" t="s">
        <v>137</v>
      </c>
      <c r="C57" s="19" t="s">
        <v>138</v>
      </c>
      <c r="D57" s="20">
        <v>1</v>
      </c>
      <c r="E57" s="20"/>
      <c r="F57" s="21"/>
      <c r="G57" s="22">
        <f>ROUND(E57*F57,2)</f>
        <v>0</v>
      </c>
      <c r="ZZ57" t="s">
        <v>139</v>
      </c>
      <c r="AAA57" s="14" t="s">
        <v>140</v>
      </c>
    </row>
    <row r="58" spans="1:703">
      <c r="A58" s="23"/>
      <c r="B58" s="24"/>
      <c r="C58" s="12"/>
      <c r="D58" s="12"/>
      <c r="E58" s="12"/>
      <c r="F58" s="12"/>
      <c r="G58" s="25"/>
    </row>
    <row r="59" spans="1:703">
      <c r="A59" s="26"/>
      <c r="B59" s="27" t="s">
        <v>141</v>
      </c>
      <c r="C59" s="12"/>
      <c r="D59" s="12"/>
      <c r="E59" s="12"/>
      <c r="F59" s="12"/>
      <c r="G59" s="28">
        <f>SUBTOTAL(109,G57:G58)</f>
        <v>0</v>
      </c>
      <c r="H59" s="29"/>
      <c r="ZZ59" t="s">
        <v>142</v>
      </c>
    </row>
    <row r="60" spans="1:703">
      <c r="A60" s="30"/>
      <c r="B60" s="31"/>
      <c r="C60" s="12"/>
      <c r="D60" s="12"/>
      <c r="E60" s="12"/>
      <c r="F60" s="12"/>
      <c r="G60" s="9"/>
    </row>
    <row r="61" spans="1:703">
      <c r="A61" s="23"/>
      <c r="B61" s="36"/>
      <c r="C61" s="37"/>
      <c r="D61" s="37"/>
      <c r="E61" s="37"/>
      <c r="F61" s="37"/>
      <c r="G61" s="25"/>
    </row>
    <row r="62" spans="1:703">
      <c r="A62" s="38"/>
      <c r="B62" s="38"/>
      <c r="C62" s="38"/>
      <c r="D62" s="38"/>
      <c r="E62" s="38"/>
      <c r="F62" s="38"/>
      <c r="G62" s="38"/>
    </row>
    <row r="63" spans="1:703" ht="30">
      <c r="B63" s="39" t="s">
        <v>143</v>
      </c>
      <c r="G63" s="40">
        <f>SUBTOTAL(109,G4:G61)</f>
        <v>0</v>
      </c>
      <c r="ZZ63" t="s">
        <v>144</v>
      </c>
    </row>
    <row r="64" spans="1:703">
      <c r="A64" s="41">
        <v>20</v>
      </c>
      <c r="B64" s="39" t="str">
        <f>CONCATENATE("Montant TVA (",A64,"%)")</f>
        <v>Montant TVA (20%)</v>
      </c>
      <c r="G64" s="40">
        <f>(G63*A64)/100</f>
        <v>0</v>
      </c>
      <c r="ZZ64" t="s">
        <v>145</v>
      </c>
    </row>
    <row r="65" spans="1:702">
      <c r="B65" s="39" t="s">
        <v>146</v>
      </c>
      <c r="G65" s="40">
        <f>G63+G64</f>
        <v>0</v>
      </c>
      <c r="ZZ65" t="s">
        <v>147</v>
      </c>
    </row>
    <row r="66" spans="1:702">
      <c r="G66" s="40"/>
    </row>
    <row r="67" spans="1:702">
      <c r="A67" s="53" t="s">
        <v>158</v>
      </c>
      <c r="B67" s="53"/>
      <c r="C67" s="53"/>
      <c r="D67" s="53"/>
      <c r="E67" s="53"/>
      <c r="F67" s="53"/>
      <c r="G67" s="53"/>
    </row>
    <row r="68" spans="1:702">
      <c r="A68" s="53"/>
      <c r="B68" s="53"/>
      <c r="C68" s="53"/>
      <c r="D68" s="53"/>
      <c r="E68" s="53"/>
      <c r="F68" s="53"/>
      <c r="G68" s="53"/>
    </row>
    <row r="69" spans="1:702">
      <c r="A69" s="53"/>
      <c r="B69" s="53"/>
      <c r="C69" s="53"/>
      <c r="D69" s="53"/>
      <c r="E69" s="53"/>
      <c r="F69" s="53"/>
      <c r="G69" s="53"/>
    </row>
    <row r="70" spans="1:702">
      <c r="A70" s="53"/>
      <c r="B70" s="53"/>
      <c r="C70" s="53"/>
      <c r="D70" s="53"/>
      <c r="E70" s="53"/>
      <c r="F70" s="53"/>
      <c r="G70" s="53"/>
    </row>
    <row r="71" spans="1:702">
      <c r="A71" s="53"/>
      <c r="B71" s="53"/>
      <c r="C71" s="53"/>
      <c r="D71" s="53"/>
      <c r="E71" s="53"/>
      <c r="F71" s="53"/>
      <c r="G71" s="53"/>
    </row>
    <row r="72" spans="1:702">
      <c r="A72" s="53"/>
      <c r="B72" s="53"/>
      <c r="C72" s="53"/>
      <c r="D72" s="53"/>
      <c r="E72" s="53"/>
      <c r="F72" s="53"/>
      <c r="G72" s="53"/>
    </row>
    <row r="73" spans="1:702">
      <c r="A73" s="53"/>
      <c r="B73" s="53"/>
      <c r="C73" s="53"/>
      <c r="D73" s="53"/>
      <c r="E73" s="53"/>
      <c r="F73" s="53"/>
      <c r="G73" s="53"/>
    </row>
    <row r="74" spans="1:702">
      <c r="A74" s="53"/>
      <c r="B74" s="53"/>
      <c r="C74" s="53"/>
      <c r="D74" s="53"/>
      <c r="E74" s="53"/>
      <c r="F74" s="53"/>
      <c r="G74" s="53"/>
    </row>
    <row r="75" spans="1:702">
      <c r="A75" s="53"/>
      <c r="B75" s="53"/>
      <c r="C75" s="53"/>
      <c r="D75" s="53"/>
      <c r="E75" s="53"/>
      <c r="F75" s="53"/>
      <c r="G75" s="53"/>
    </row>
    <row r="76" spans="1:702">
      <c r="A76" s="53"/>
      <c r="B76" s="53"/>
      <c r="C76" s="53"/>
      <c r="D76" s="53"/>
      <c r="E76" s="53"/>
      <c r="F76" s="53"/>
      <c r="G76" s="53"/>
    </row>
    <row r="77" spans="1:702">
      <c r="A77" s="53"/>
      <c r="B77" s="53"/>
      <c r="C77" s="53"/>
      <c r="D77" s="53"/>
      <c r="E77" s="53"/>
      <c r="F77" s="53"/>
      <c r="G77" s="53"/>
    </row>
  </sheetData>
  <mergeCells count="2">
    <mergeCell ref="A1:G1"/>
    <mergeCell ref="A67:G77"/>
  </mergeCells>
  <printOptions horizontalCentered="1"/>
  <pageMargins left="0.06" right="0.06" top="0.06" bottom="0.06" header="0.76" footer="0.76"/>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40E525-C11E-4764-87D2-0E390F658CA7}">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2.xml><?xml version="1.0" encoding="utf-8"?>
<ds:datastoreItem xmlns:ds="http://schemas.openxmlformats.org/officeDocument/2006/customXml" ds:itemID="{BDEB017D-09DC-41E9-8B87-D101C0ADB08C}">
  <ds:schemaRefs>
    <ds:schemaRef ds:uri="http://schemas.microsoft.com/sharepoint/v3/contenttype/forms"/>
  </ds:schemaRefs>
</ds:datastoreItem>
</file>

<file path=customXml/itemProps3.xml><?xml version="1.0" encoding="utf-8"?>
<ds:datastoreItem xmlns:ds="http://schemas.openxmlformats.org/officeDocument/2006/customXml" ds:itemID="{B108A99D-FC90-4029-A706-324B4BDABDE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N°03 MENUISERIES EXTERIEUR</vt:lpstr>
      <vt:lpstr>'Lot N°03 MENUISERIES EXTERIEUR'!Impression_des_titres</vt:lpstr>
      <vt:lpstr>'Lot N°03 MENUISERIES EXTERIEUR'!Zone_d_impression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2025-06-05T09:25:29Z</dcterms:created>
  <dcterms:modified xsi:type="dcterms:W3CDTF">2025-06-27T14:22:04Z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